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20- AGENCE RURALE\Interventions\Mesures transversales\Observatoire et stats\Stat\stats davar Agriconnect\"/>
    </mc:Choice>
  </mc:AlternateContent>
  <xr:revisionPtr revIDLastSave="0" documentId="13_ncr:1_{9EA788F9-6556-454E-AE2A-CFE1AA90D20E}" xr6:coauthVersionLast="47" xr6:coauthVersionMax="47" xr10:uidLastSave="{00000000-0000-0000-0000-000000000000}"/>
  <bookViews>
    <workbookView xWindow="28680" yWindow="-120" windowWidth="29040" windowHeight="15840" activeTab="1" xr2:uid="{9C95E56F-DDFC-42CD-93E1-C7BE2A50F752}"/>
  </bookViews>
  <sheets>
    <sheet name="2020" sheetId="1" r:id="rId1"/>
    <sheet name="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" l="1"/>
  <c r="D16" i="2"/>
  <c r="B16" i="2"/>
  <c r="D15" i="2"/>
  <c r="B15" i="2"/>
  <c r="D10" i="2" l="1"/>
  <c r="E14" i="2"/>
  <c r="E14" i="1"/>
  <c r="B18" i="2"/>
  <c r="B10" i="2"/>
  <c r="B19" i="2" s="1"/>
  <c r="D4" i="2"/>
  <c r="E5" i="2"/>
  <c r="B4" i="2"/>
  <c r="E16" i="2" l="1"/>
  <c r="C16" i="2"/>
  <c r="E15" i="2"/>
  <c r="C15" i="2"/>
  <c r="E13" i="2"/>
  <c r="C13" i="2"/>
  <c r="E12" i="2"/>
  <c r="C12" i="2"/>
  <c r="E11" i="2"/>
  <c r="C11" i="2"/>
  <c r="E9" i="2"/>
  <c r="C9" i="2"/>
  <c r="E8" i="2"/>
  <c r="C8" i="2"/>
  <c r="E7" i="2"/>
  <c r="C7" i="2"/>
  <c r="E6" i="2"/>
  <c r="C6" i="2"/>
  <c r="C5" i="2"/>
  <c r="E16" i="1"/>
  <c r="E15" i="1"/>
  <c r="E13" i="1"/>
  <c r="E12" i="1"/>
  <c r="E11" i="1"/>
  <c r="E9" i="1"/>
  <c r="E8" i="1"/>
  <c r="E7" i="1"/>
  <c r="E6" i="1"/>
  <c r="E5" i="1"/>
  <c r="C16" i="1"/>
  <c r="C13" i="1"/>
  <c r="C15" i="1"/>
  <c r="C12" i="1"/>
  <c r="C11" i="1"/>
  <c r="C6" i="1"/>
  <c r="C7" i="1"/>
  <c r="C8" i="1"/>
  <c r="C9" i="1"/>
  <c r="C5" i="1"/>
</calcChain>
</file>

<file path=xl/sharedStrings.xml><?xml version="1.0" encoding="utf-8"?>
<sst xmlns="http://schemas.openxmlformats.org/spreadsheetml/2006/main" count="40" uniqueCount="21">
  <si>
    <t>Bovine</t>
  </si>
  <si>
    <t>Aviculture</t>
  </si>
  <si>
    <t>Porcine</t>
  </si>
  <si>
    <t>Autres production animale</t>
  </si>
  <si>
    <t>Petits ruminants</t>
  </si>
  <si>
    <t>Grandes cultures</t>
  </si>
  <si>
    <t>légumes</t>
  </si>
  <si>
    <t>Fruits</t>
  </si>
  <si>
    <t>Horticulture (évaluation)</t>
  </si>
  <si>
    <t>Plante aromatiques et médicinales</t>
  </si>
  <si>
    <t>Bois</t>
  </si>
  <si>
    <t>Total général</t>
  </si>
  <si>
    <t>Filières animales</t>
  </si>
  <si>
    <t>Filières végétales</t>
  </si>
  <si>
    <t>Autres filières végétales</t>
  </si>
  <si>
    <t>Aquaculture (hors huitres)</t>
  </si>
  <si>
    <t>Volumes (Tonnes)</t>
  </si>
  <si>
    <t>Valeurs  (M FCFP)</t>
  </si>
  <si>
    <t>Répartition des productions agricoles en 2020</t>
  </si>
  <si>
    <t>source: davar.gouv.nc</t>
  </si>
  <si>
    <t>Répartition des productions agricoles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</si>
</sst>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4C4C4C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1" applyFont="1"/>
    <xf numFmtId="164" fontId="2" fillId="0" borderId="3" xfId="0" applyNumberFormat="1" applyFont="1" applyBorder="1"/>
    <xf numFmtId="9" fontId="2" fillId="0" borderId="4" xfId="1" applyFont="1" applyBorder="1"/>
    <xf numFmtId="164" fontId="0" fillId="0" borderId="5" xfId="0" applyNumberFormat="1" applyBorder="1"/>
    <xf numFmtId="9" fontId="0" fillId="0" borderId="6" xfId="1" applyFont="1" applyBorder="1"/>
    <xf numFmtId="164" fontId="2" fillId="2" borderId="7" xfId="0" applyNumberFormat="1" applyFont="1" applyFill="1" applyBorder="1"/>
    <xf numFmtId="9" fontId="2" fillId="2" borderId="8" xfId="1" applyFont="1" applyFill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9" fontId="2" fillId="0" borderId="2" xfId="1" applyFont="1" applyBorder="1"/>
    <xf numFmtId="0" fontId="0" fillId="0" borderId="5" xfId="0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5B5A-08DE-4D5D-B13F-EF7D3F0FB514}">
  <dimension ref="A1:E19"/>
  <sheetViews>
    <sheetView workbookViewId="0">
      <selection activeCell="I16" sqref="I16"/>
    </sheetView>
  </sheetViews>
  <sheetFormatPr baseColWidth="10" defaultRowHeight="15" x14ac:dyDescent="0.25"/>
  <cols>
    <col min="1" max="1" width="34.140625" customWidth="1"/>
    <col min="2" max="2" width="15.5703125" customWidth="1"/>
    <col min="3" max="3" width="9.7109375" style="1" customWidth="1"/>
    <col min="4" max="4" width="15.7109375" customWidth="1"/>
    <col min="5" max="5" width="7" customWidth="1"/>
  </cols>
  <sheetData>
    <row r="1" spans="1:5" ht="37.5" x14ac:dyDescent="0.25">
      <c r="A1" s="15" t="s">
        <v>18</v>
      </c>
    </row>
    <row r="2" spans="1:5" x14ac:dyDescent="0.25">
      <c r="A2" s="8" t="s">
        <v>19</v>
      </c>
    </row>
    <row r="3" spans="1:5" ht="24" customHeight="1" x14ac:dyDescent="0.25">
      <c r="A3" s="8"/>
      <c r="B3" s="16" t="s">
        <v>16</v>
      </c>
      <c r="C3" s="17"/>
      <c r="D3" s="16" t="s">
        <v>17</v>
      </c>
      <c r="E3" s="17"/>
    </row>
    <row r="4" spans="1:5" x14ac:dyDescent="0.25">
      <c r="A4" s="9" t="s">
        <v>12</v>
      </c>
      <c r="B4" s="10">
        <v>7154.0999999999995</v>
      </c>
      <c r="C4" s="11">
        <v>1</v>
      </c>
      <c r="D4" s="10">
        <v>6078.9000000000005</v>
      </c>
      <c r="E4" s="11">
        <v>1</v>
      </c>
    </row>
    <row r="5" spans="1:5" x14ac:dyDescent="0.25">
      <c r="A5" s="12" t="s">
        <v>0</v>
      </c>
      <c r="B5" s="4">
        <v>2978.5</v>
      </c>
      <c r="C5" s="5">
        <f>B5/B$4</f>
        <v>0.41633468919920047</v>
      </c>
      <c r="D5" s="4">
        <v>1859.3</v>
      </c>
      <c r="E5" s="5">
        <f>D5/D$4</f>
        <v>0.30586125779335072</v>
      </c>
    </row>
    <row r="6" spans="1:5" x14ac:dyDescent="0.25">
      <c r="A6" s="12" t="s">
        <v>1</v>
      </c>
      <c r="B6" s="4">
        <v>948.1</v>
      </c>
      <c r="C6" s="5">
        <f t="shared" ref="C6:E9" si="0">B6/B$4</f>
        <v>0.13252540501251031</v>
      </c>
      <c r="D6" s="4">
        <v>2216.8000000000002</v>
      </c>
      <c r="E6" s="5">
        <f t="shared" si="0"/>
        <v>0.36467123986247513</v>
      </c>
    </row>
    <row r="7" spans="1:5" x14ac:dyDescent="0.25">
      <c r="A7" s="12" t="s">
        <v>2</v>
      </c>
      <c r="B7" s="4">
        <v>2917.6</v>
      </c>
      <c r="C7" s="5">
        <f t="shared" si="0"/>
        <v>0.40782208803343539</v>
      </c>
      <c r="D7" s="4">
        <v>1619</v>
      </c>
      <c r="E7" s="5">
        <f t="shared" si="0"/>
        <v>0.26633107963611835</v>
      </c>
    </row>
    <row r="8" spans="1:5" x14ac:dyDescent="0.25">
      <c r="A8" s="12" t="s">
        <v>3</v>
      </c>
      <c r="B8" s="4">
        <v>167.7</v>
      </c>
      <c r="C8" s="5">
        <f t="shared" si="0"/>
        <v>2.3441103702771839E-2</v>
      </c>
      <c r="D8" s="4">
        <v>321</v>
      </c>
      <c r="E8" s="5">
        <f t="shared" si="0"/>
        <v>5.2805606277451511E-2</v>
      </c>
    </row>
    <row r="9" spans="1:5" x14ac:dyDescent="0.25">
      <c r="A9" s="12" t="s">
        <v>4</v>
      </c>
      <c r="B9" s="4">
        <v>142.19999999999999</v>
      </c>
      <c r="C9" s="5">
        <f t="shared" si="0"/>
        <v>1.9876714052082023E-2</v>
      </c>
      <c r="D9" s="4">
        <v>62.8</v>
      </c>
      <c r="E9" s="5">
        <f t="shared" si="0"/>
        <v>1.033081643060422E-2</v>
      </c>
    </row>
    <row r="10" spans="1:5" x14ac:dyDescent="0.25">
      <c r="A10" s="13" t="s">
        <v>13</v>
      </c>
      <c r="B10" s="2">
        <v>30515.199999999997</v>
      </c>
      <c r="C10" s="3">
        <v>1</v>
      </c>
      <c r="D10" s="2">
        <v>7582.7</v>
      </c>
      <c r="E10" s="3">
        <v>1</v>
      </c>
    </row>
    <row r="11" spans="1:5" x14ac:dyDescent="0.25">
      <c r="A11" s="12" t="s">
        <v>5</v>
      </c>
      <c r="B11" s="4">
        <v>15795.3</v>
      </c>
      <c r="C11" s="5">
        <f>B11/B$10</f>
        <v>0.51762072671979864</v>
      </c>
      <c r="D11" s="4">
        <v>1005.4000000000001</v>
      </c>
      <c r="E11" s="5">
        <f>D11/D$10</f>
        <v>0.13259129333878436</v>
      </c>
    </row>
    <row r="12" spans="1:5" x14ac:dyDescent="0.25">
      <c r="A12" s="12" t="s">
        <v>6</v>
      </c>
      <c r="B12" s="4">
        <v>9289</v>
      </c>
      <c r="C12" s="5">
        <f>B12/B$10</f>
        <v>0.30440567323825507</v>
      </c>
      <c r="D12" s="4">
        <v>3152.7</v>
      </c>
      <c r="E12" s="5">
        <f>D12/D$10</f>
        <v>0.41577538343861686</v>
      </c>
    </row>
    <row r="13" spans="1:5" x14ac:dyDescent="0.25">
      <c r="A13" s="12" t="s">
        <v>7</v>
      </c>
      <c r="B13" s="4">
        <v>5178.8999999999996</v>
      </c>
      <c r="C13" s="5">
        <f>B13/B$10</f>
        <v>0.16971542051174496</v>
      </c>
      <c r="D13" s="4">
        <v>1851.6999999999998</v>
      </c>
      <c r="E13" s="5">
        <f>D13/D$10</f>
        <v>0.2442006145568201</v>
      </c>
    </row>
    <row r="14" spans="1:5" x14ac:dyDescent="0.25">
      <c r="A14" s="12" t="s">
        <v>8</v>
      </c>
      <c r="B14" s="4"/>
      <c r="C14" s="5"/>
      <c r="D14" s="4">
        <v>850.8</v>
      </c>
      <c r="E14" s="5">
        <f>D14/D$10</f>
        <v>0.11220277737481371</v>
      </c>
    </row>
    <row r="15" spans="1:5" x14ac:dyDescent="0.25">
      <c r="A15" s="12" t="s">
        <v>14</v>
      </c>
      <c r="B15" s="4">
        <v>239.9</v>
      </c>
      <c r="C15" s="5">
        <f>B15/B$10</f>
        <v>7.8616558305369139E-3</v>
      </c>
      <c r="D15" s="4">
        <v>35.400000000000006</v>
      </c>
      <c r="E15" s="5">
        <f>D15/D$10</f>
        <v>4.6685217666530398E-3</v>
      </c>
    </row>
    <row r="16" spans="1:5" x14ac:dyDescent="0.25">
      <c r="A16" s="12" t="s">
        <v>9</v>
      </c>
      <c r="B16" s="4">
        <v>12.1</v>
      </c>
      <c r="C16" s="5">
        <f>B16/B$10</f>
        <v>3.9652369966442955E-4</v>
      </c>
      <c r="D16" s="4">
        <v>686.7</v>
      </c>
      <c r="E16" s="5">
        <f>D16/D$10</f>
        <v>9.0561409524311923E-2</v>
      </c>
    </row>
    <row r="17" spans="1:5" x14ac:dyDescent="0.25">
      <c r="A17" s="13" t="s">
        <v>10</v>
      </c>
      <c r="B17" s="2">
        <v>2210.6</v>
      </c>
      <c r="C17" s="3"/>
      <c r="D17" s="2">
        <v>307.70000000000005</v>
      </c>
      <c r="E17" s="3"/>
    </row>
    <row r="18" spans="1:5" x14ac:dyDescent="0.25">
      <c r="A18" s="13" t="s">
        <v>15</v>
      </c>
      <c r="B18" s="2">
        <v>1450.6999999999998</v>
      </c>
      <c r="C18" s="3"/>
      <c r="D18" s="2">
        <v>1914.5</v>
      </c>
      <c r="E18" s="3"/>
    </row>
    <row r="19" spans="1:5" x14ac:dyDescent="0.25">
      <c r="A19" s="14" t="s">
        <v>11</v>
      </c>
      <c r="B19" s="6">
        <v>41330.599999999991</v>
      </c>
      <c r="C19" s="7"/>
      <c r="D19" s="6">
        <v>15883.800000000001</v>
      </c>
      <c r="E19" s="7"/>
    </row>
  </sheetData>
  <mergeCells count="2">
    <mergeCell ref="B3:C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A4273-1B84-4A74-A62B-03B0892AE55E}">
  <dimension ref="A1:E19"/>
  <sheetViews>
    <sheetView tabSelected="1" workbookViewId="0">
      <selection activeCell="E4" sqref="E4"/>
    </sheetView>
  </sheetViews>
  <sheetFormatPr baseColWidth="10" defaultRowHeight="15" x14ac:dyDescent="0.25"/>
  <cols>
    <col min="1" max="1" width="34.140625" customWidth="1"/>
    <col min="2" max="2" width="15.5703125" customWidth="1"/>
    <col min="3" max="3" width="9.7109375" style="1" customWidth="1"/>
    <col min="4" max="4" width="15.7109375" customWidth="1"/>
    <col min="5" max="5" width="7" customWidth="1"/>
  </cols>
  <sheetData>
    <row r="1" spans="1:5" ht="37.5" x14ac:dyDescent="0.25">
      <c r="A1" s="15" t="s">
        <v>20</v>
      </c>
    </row>
    <row r="2" spans="1:5" x14ac:dyDescent="0.25">
      <c r="A2" s="8" t="s">
        <v>19</v>
      </c>
    </row>
    <row r="3" spans="1:5" ht="24" customHeight="1" x14ac:dyDescent="0.25">
      <c r="A3" s="8"/>
      <c r="B3" s="16" t="s">
        <v>16</v>
      </c>
      <c r="C3" s="17"/>
      <c r="D3" s="16" t="s">
        <v>17</v>
      </c>
      <c r="E3" s="17"/>
    </row>
    <row r="4" spans="1:5" x14ac:dyDescent="0.25">
      <c r="A4" s="9" t="s">
        <v>12</v>
      </c>
      <c r="B4" s="10">
        <f>SUM(B5:B9)</f>
        <v>7075.7000000000007</v>
      </c>
      <c r="C4" s="11">
        <v>1</v>
      </c>
      <c r="D4" s="10">
        <f>SUM(D5:D9)</f>
        <v>6116.8</v>
      </c>
      <c r="E4" s="11">
        <v>1</v>
      </c>
    </row>
    <row r="5" spans="1:5" x14ac:dyDescent="0.25">
      <c r="A5" s="12" t="s">
        <v>0</v>
      </c>
      <c r="B5" s="4">
        <v>3075.6</v>
      </c>
      <c r="C5" s="5">
        <f>B5/B$4</f>
        <v>0.43467077462300546</v>
      </c>
      <c r="D5" s="4">
        <v>2036</v>
      </c>
      <c r="E5" s="5">
        <f>D5/D$4</f>
        <v>0.33285377975411978</v>
      </c>
    </row>
    <row r="6" spans="1:5" x14ac:dyDescent="0.25">
      <c r="A6" s="12" t="s">
        <v>1</v>
      </c>
      <c r="B6" s="4">
        <v>888</v>
      </c>
      <c r="C6" s="5">
        <f t="shared" ref="C6:E9" si="0">B6/B$4</f>
        <v>0.12549995053492941</v>
      </c>
      <c r="D6" s="4">
        <v>2212</v>
      </c>
      <c r="E6" s="5">
        <f t="shared" si="0"/>
        <v>0.3616269945069317</v>
      </c>
    </row>
    <row r="7" spans="1:5" x14ac:dyDescent="0.25">
      <c r="A7" s="12" t="s">
        <v>2</v>
      </c>
      <c r="B7" s="4">
        <v>2892</v>
      </c>
      <c r="C7" s="5">
        <f t="shared" si="0"/>
        <v>0.40872281187727005</v>
      </c>
      <c r="D7" s="4">
        <v>1582</v>
      </c>
      <c r="E7" s="5">
        <f t="shared" si="0"/>
        <v>0.25863196442584357</v>
      </c>
    </row>
    <row r="8" spans="1:5" x14ac:dyDescent="0.25">
      <c r="A8" s="12" t="s">
        <v>3</v>
      </c>
      <c r="B8" s="4">
        <v>149.1</v>
      </c>
      <c r="C8" s="5">
        <f t="shared" si="0"/>
        <v>2.1072120072925644E-2</v>
      </c>
      <c r="D8" s="4">
        <v>246.8</v>
      </c>
      <c r="E8" s="5">
        <f t="shared" si="0"/>
        <v>4.0347894323829452E-2</v>
      </c>
    </row>
    <row r="9" spans="1:5" x14ac:dyDescent="0.25">
      <c r="A9" s="12" t="s">
        <v>4</v>
      </c>
      <c r="B9" s="4">
        <v>71</v>
      </c>
      <c r="C9" s="5">
        <f t="shared" si="0"/>
        <v>1.0034342891869354E-2</v>
      </c>
      <c r="D9" s="4">
        <v>40</v>
      </c>
      <c r="E9" s="5">
        <f t="shared" si="0"/>
        <v>6.5393669892754381E-3</v>
      </c>
    </row>
    <row r="10" spans="1:5" x14ac:dyDescent="0.25">
      <c r="A10" s="13" t="s">
        <v>13</v>
      </c>
      <c r="B10" s="2">
        <f>SUM(B11:B16)</f>
        <v>23952.799999999999</v>
      </c>
      <c r="C10" s="3">
        <v>1</v>
      </c>
      <c r="D10" s="2">
        <f>SUM(D11:D16)</f>
        <v>6697.5</v>
      </c>
      <c r="E10" s="3">
        <v>1</v>
      </c>
    </row>
    <row r="11" spans="1:5" x14ac:dyDescent="0.25">
      <c r="A11" s="12" t="s">
        <v>5</v>
      </c>
      <c r="B11" s="4">
        <v>12724</v>
      </c>
      <c r="C11" s="5">
        <f>B11/B$10</f>
        <v>0.53121138238535792</v>
      </c>
      <c r="D11" s="4">
        <v>876</v>
      </c>
      <c r="E11" s="5">
        <f>D11/D$10</f>
        <v>0.13079507278835387</v>
      </c>
    </row>
    <row r="12" spans="1:5" x14ac:dyDescent="0.25">
      <c r="A12" s="12" t="s">
        <v>6</v>
      </c>
      <c r="B12" s="4">
        <v>7216</v>
      </c>
      <c r="C12" s="5">
        <f>B12/B$10</f>
        <v>0.30125914298119638</v>
      </c>
      <c r="D12" s="4">
        <v>2675</v>
      </c>
      <c r="E12" s="5">
        <f>D12/D$10</f>
        <v>0.39940276222471072</v>
      </c>
    </row>
    <row r="13" spans="1:5" x14ac:dyDescent="0.25">
      <c r="A13" s="12" t="s">
        <v>7</v>
      </c>
      <c r="B13" s="4">
        <v>3949</v>
      </c>
      <c r="C13" s="5">
        <f>B13/B$10</f>
        <v>0.16486590294245348</v>
      </c>
      <c r="D13" s="4">
        <v>1681</v>
      </c>
      <c r="E13" s="5">
        <f>D13/D$10</f>
        <v>0.25098917506532287</v>
      </c>
    </row>
    <row r="14" spans="1:5" x14ac:dyDescent="0.25">
      <c r="A14" s="12" t="s">
        <v>8</v>
      </c>
      <c r="B14" s="4"/>
      <c r="C14" s="5"/>
      <c r="D14" s="4">
        <v>772</v>
      </c>
      <c r="E14" s="5">
        <f>D14/D$10</f>
        <v>0.1152668906308324</v>
      </c>
    </row>
    <row r="15" spans="1:5" x14ac:dyDescent="0.25">
      <c r="A15" s="12" t="s">
        <v>14</v>
      </c>
      <c r="B15" s="4">
        <f>50.4+1.9</f>
        <v>52.3</v>
      </c>
      <c r="C15" s="5">
        <f>B15/B$10</f>
        <v>2.1834608062522962E-3</v>
      </c>
      <c r="D15" s="4">
        <f>6.6+2.1</f>
        <v>8.6999999999999993</v>
      </c>
      <c r="E15" s="5">
        <f>D15/D$10</f>
        <v>1.2989921612541991E-3</v>
      </c>
    </row>
    <row r="16" spans="1:5" x14ac:dyDescent="0.25">
      <c r="A16" s="12" t="s">
        <v>9</v>
      </c>
      <c r="B16" s="4">
        <f>10.8+0.7</f>
        <v>11.5</v>
      </c>
      <c r="C16" s="5">
        <f>B16/B$10</f>
        <v>4.8011088473998864E-4</v>
      </c>
      <c r="D16" s="4">
        <f>668.3+16.5</f>
        <v>684.8</v>
      </c>
      <c r="E16" s="5">
        <f>D16/D$10</f>
        <v>0.10224710712952594</v>
      </c>
    </row>
    <row r="17" spans="1:5" x14ac:dyDescent="0.25">
      <c r="A17" s="13" t="s">
        <v>10</v>
      </c>
      <c r="B17" s="2">
        <v>2719</v>
      </c>
      <c r="C17" s="3"/>
      <c r="D17" s="2">
        <v>347</v>
      </c>
      <c r="E17" s="3"/>
    </row>
    <row r="18" spans="1:5" x14ac:dyDescent="0.25">
      <c r="A18" s="13" t="s">
        <v>15</v>
      </c>
      <c r="B18" s="2">
        <f>1448</f>
        <v>1448</v>
      </c>
      <c r="C18" s="3"/>
      <c r="D18" s="2">
        <v>1927</v>
      </c>
      <c r="E18" s="3"/>
    </row>
    <row r="19" spans="1:5" x14ac:dyDescent="0.25">
      <c r="A19" s="14" t="s">
        <v>11</v>
      </c>
      <c r="B19" s="6">
        <f>B18+B17+B10+B4</f>
        <v>35195.5</v>
      </c>
      <c r="C19" s="7"/>
      <c r="D19" s="6">
        <f>D18+D17+D10+D4</f>
        <v>15088.3</v>
      </c>
      <c r="E19" s="7"/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Guylain DE COUDENHOVE</dc:creator>
  <cp:lastModifiedBy>Guylain DE COUDENHOVE</cp:lastModifiedBy>
  <dcterms:created xsi:type="dcterms:W3CDTF">2022-03-16T00:15:30Z</dcterms:created>
  <dcterms:modified xsi:type="dcterms:W3CDTF">2023-01-19T22:19:08Z</dcterms:modified>
</cp:coreProperties>
</file>